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" yWindow="672" windowWidth="21384" windowHeight="9000"/>
  </bookViews>
  <sheets>
    <sheet name="FUNCIONAL LDF" sheetId="1" r:id="rId1"/>
  </sheets>
  <definedNames>
    <definedName name="_xlnm.Print_Area" localSheetId="0">'FUNCIONAL LDF'!$C$1:$I$80</definedName>
    <definedName name="_xlnm.Print_Titles" localSheetId="0">'FUNCIONAL LDF'!$1:$11</definedName>
  </definedNames>
  <calcPr calcId="145621"/>
</workbook>
</file>

<file path=xl/calcChain.xml><?xml version="1.0" encoding="utf-8"?>
<calcChain xmlns="http://schemas.openxmlformats.org/spreadsheetml/2006/main">
  <c r="I78" i="1" l="1"/>
  <c r="I77" i="1"/>
  <c r="I76" i="1"/>
  <c r="H74" i="1"/>
  <c r="I75" i="1"/>
  <c r="E74" i="1"/>
  <c r="G74" i="1"/>
  <c r="D74" i="1"/>
  <c r="I73" i="1"/>
  <c r="I72" i="1"/>
  <c r="I71" i="1"/>
  <c r="I70" i="1"/>
  <c r="I69" i="1"/>
  <c r="I68" i="1"/>
  <c r="I67" i="1"/>
  <c r="I66" i="1"/>
  <c r="H64" i="1"/>
  <c r="I65" i="1"/>
  <c r="E64" i="1"/>
  <c r="G64" i="1"/>
  <c r="D64" i="1"/>
  <c r="I63" i="1"/>
  <c r="I62" i="1"/>
  <c r="I61" i="1"/>
  <c r="I60" i="1"/>
  <c r="I59" i="1"/>
  <c r="I58" i="1"/>
  <c r="H56" i="1"/>
  <c r="I57" i="1"/>
  <c r="E56" i="1"/>
  <c r="G56" i="1"/>
  <c r="D56" i="1"/>
  <c r="I55" i="1"/>
  <c r="I54" i="1"/>
  <c r="I53" i="1"/>
  <c r="I52" i="1"/>
  <c r="I51" i="1"/>
  <c r="I50" i="1"/>
  <c r="I49" i="1"/>
  <c r="I48" i="1"/>
  <c r="H47" i="1"/>
  <c r="H46" i="1" s="1"/>
  <c r="G47" i="1"/>
  <c r="G46" i="1" s="1"/>
  <c r="F47" i="1"/>
  <c r="I47" i="1" s="1"/>
  <c r="E47" i="1"/>
  <c r="D47" i="1"/>
  <c r="D46" i="1" s="1"/>
  <c r="I45" i="1"/>
  <c r="I44" i="1"/>
  <c r="I43" i="1"/>
  <c r="D40" i="1"/>
  <c r="I42" i="1"/>
  <c r="I41" i="1"/>
  <c r="H40" i="1"/>
  <c r="G40" i="1"/>
  <c r="F40" i="1"/>
  <c r="I40" i="1" s="1"/>
  <c r="E40" i="1"/>
  <c r="I39" i="1"/>
  <c r="E39" i="1"/>
  <c r="I38" i="1"/>
  <c r="I37" i="1"/>
  <c r="E37" i="1"/>
  <c r="I36" i="1"/>
  <c r="I35" i="1"/>
  <c r="E35" i="1"/>
  <c r="I34" i="1"/>
  <c r="I33" i="1"/>
  <c r="E33" i="1"/>
  <c r="I32" i="1"/>
  <c r="D30" i="1"/>
  <c r="I31" i="1"/>
  <c r="E31" i="1"/>
  <c r="H30" i="1"/>
  <c r="G30" i="1"/>
  <c r="F30" i="1"/>
  <c r="I30" i="1" s="1"/>
  <c r="I29" i="1"/>
  <c r="E29" i="1"/>
  <c r="I28" i="1"/>
  <c r="I27" i="1"/>
  <c r="E27" i="1"/>
  <c r="I26" i="1"/>
  <c r="I25" i="1"/>
  <c r="E25" i="1"/>
  <c r="I24" i="1"/>
  <c r="I23" i="1"/>
  <c r="E23" i="1"/>
  <c r="H22" i="1"/>
  <c r="G22" i="1"/>
  <c r="F22" i="1"/>
  <c r="I22" i="1" s="1"/>
  <c r="D22" i="1"/>
  <c r="I21" i="1"/>
  <c r="E21" i="1"/>
  <c r="I20" i="1"/>
  <c r="I19" i="1"/>
  <c r="E19" i="1"/>
  <c r="I18" i="1"/>
  <c r="E18" i="1"/>
  <c r="I17" i="1"/>
  <c r="I16" i="1"/>
  <c r="E16" i="1"/>
  <c r="I15" i="1"/>
  <c r="G13" i="1"/>
  <c r="G12" i="1" s="1"/>
  <c r="E15" i="1"/>
  <c r="H13" i="1"/>
  <c r="H12" i="1" s="1"/>
  <c r="H79" i="1" s="1"/>
  <c r="F13" i="1"/>
  <c r="E14" i="1"/>
  <c r="E13" i="1" l="1"/>
  <c r="F12" i="1"/>
  <c r="I13" i="1"/>
  <c r="G79" i="1"/>
  <c r="E46" i="1"/>
  <c r="I14" i="1"/>
  <c r="D13" i="1"/>
  <c r="D12" i="1" s="1"/>
  <c r="D79" i="1" s="1"/>
  <c r="F56" i="1"/>
  <c r="I56" i="1" s="1"/>
  <c r="F64" i="1"/>
  <c r="I64" i="1" s="1"/>
  <c r="F74" i="1"/>
  <c r="I74" i="1" s="1"/>
  <c r="E20" i="1"/>
  <c r="E24" i="1"/>
  <c r="E22" i="1" s="1"/>
  <c r="E26" i="1"/>
  <c r="E28" i="1"/>
  <c r="E32" i="1"/>
  <c r="E30" i="1" s="1"/>
  <c r="E34" i="1"/>
  <c r="E36" i="1"/>
  <c r="E38" i="1"/>
  <c r="E12" i="1" l="1"/>
  <c r="E79" i="1" s="1"/>
  <c r="I12" i="1"/>
  <c r="F46" i="1"/>
  <c r="I46" i="1" s="1"/>
  <c r="F79" i="1" l="1"/>
  <c r="I79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<sst xmlns="http://schemas.openxmlformats.org/spreadsheetml/2006/main" count="80" uniqueCount="48">
  <si>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Ley de Disciplina Financiera</t>
  </si>
  <si>
    <t>Clasificación Funcional (Finalidad y Función)</t>
  </si>
  <si>
    <t>(Cifras en Pesos)</t>
  </si>
  <si>
    <t>Finalidad/Función</t>
  </si>
  <si>
    <t>Aprobado</t>
  </si>
  <si>
    <t>Ampliaciones /Reducciones</t>
  </si>
  <si>
    <t>Modificado</t>
  </si>
  <si>
    <t>Devengado</t>
  </si>
  <si>
    <t>Pagado</t>
  </si>
  <si>
    <t>Subejercicio</t>
  </si>
  <si>
    <t>I. Gasto No Etiquetado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</si>
  <si>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</si>
  <si>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</si>
  <si>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</si>
  <si>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</si>
  <si>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</si>
  <si>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</si>
  <si>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</si>
  <si>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</si>
  <si>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</si>
  <si>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</si>
  <si>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</si>
  <si>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</si>
  <si>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</si>
  <si>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</si>
  <si>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</si>
  <si>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</si>
  <si>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</si>
  <si>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</si>
  <si>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</si>
  <si>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</si>
  <si>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</si>
  <si>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</si>
  <si>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</si>
  <si>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</si>
  <si>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</si>
  <si>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</si>
  <si>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</si>
  <si>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</si>
  <si>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</si>
  <si>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</si>
  <si>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</si>
  <si>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</si>
  <si>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II. Gasto Etiquetado</t>
  </si>
  <si>
    <t>Total del Egreso</t>
  </si>
  <si>
    <t xml:space="preserve"> </t>
  </si>
  <si>
    <t>GOBIERNO DEL ESTADO DE QUINTANA ROO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</si>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</sst>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5" formatCode="_-* #,##0_-;\-* #,##0_-;_-* &quot;-&quot;??_-;_-@_-"/>
  </numFmts>
  <fonts count="3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8"/>
      <color theme="2" tint="-0.499984740745262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Futura Md BT"/>
      <family val="2"/>
    </font>
    <font>
      <b/>
      <sz val="8"/>
      <color theme="2" tint="-0.499984740745262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9" tint="-0.249977111117893"/>
      <name val="Arial"/>
      <family val="2"/>
    </font>
    <font>
      <b/>
      <sz val="10"/>
      <color theme="2" tint="-0.499984740745262"/>
      <name val="Arial Narrow"/>
      <family val="2"/>
    </font>
    <font>
      <b/>
      <sz val="11"/>
      <color theme="1"/>
      <name val="Arial"/>
      <family val="2"/>
    </font>
    <font>
      <sz val="8"/>
      <color rgb="FF00B050"/>
      <name val="Arial"/>
      <family val="2"/>
    </font>
    <font>
      <sz val="10"/>
      <color rgb="FF00B050"/>
      <name val="Arial Narrow"/>
      <family val="2"/>
    </font>
    <font>
      <sz val="10"/>
      <name val="Arial Narrow"/>
      <family val="2"/>
    </font>
    <font>
      <sz val="8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2" tint="-0.499984740745262"/>
      <name val="Arial"/>
      <family val="2"/>
    </font>
    <font>
      <sz val="8"/>
      <color theme="2" tint="-0.499984740745262"/>
      <name val="Arial Narrow"/>
      <family val="2"/>
    </font>
    <font>
      <sz val="10"/>
      <color theme="2" tint="-0.499984740745262"/>
      <name val="Arial Narrow"/>
      <family val="2"/>
    </font>
    <font>
      <sz val="10"/>
      <color theme="1"/>
      <name val="Futura Lt BT"/>
      <family val="2"/>
    </font>
    <font>
      <sz val="10"/>
      <name val="Futura Lt BT"/>
      <family val="2"/>
    </font>
    <font>
      <b/>
      <sz val="9"/>
      <color theme="1"/>
      <name val="Futura Lt BT"/>
    </font>
    <font>
      <sz val="10"/>
      <color rgb="FFFF0000"/>
      <name val="Futura Lt BT"/>
      <family val="2"/>
    </font>
    <font>
      <sz val="18"/>
      <color theme="0" tint="-0.499984740745262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D1CFC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63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 vertical="center" wrapText="1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9" fillId="4" borderId="7" xfId="0" applyFont="1" applyFill="1" applyBorder="1" applyAlignment="1">
      <alignment wrapText="1"/>
    </xf>
    <xf numFmtId="4" fontId="12" fillId="4" borderId="8" xfId="1" applyNumberFormat="1" applyFont="1" applyFill="1" applyBorder="1" applyAlignment="1"/>
    <xf numFmtId="4" fontId="12" fillId="4" borderId="9" xfId="1" applyNumberFormat="1" applyFont="1" applyFill="1" applyBorder="1" applyAlignme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164" fontId="9" fillId="5" borderId="10" xfId="0" applyNumberFormat="1" applyFont="1" applyFill="1" applyBorder="1" applyAlignment="1">
      <alignment horizontal="left" wrapText="1" indent="1"/>
    </xf>
    <xf numFmtId="4" fontId="12" fillId="5" borderId="11" xfId="1" applyNumberFormat="1" applyFont="1" applyFill="1" applyBorder="1" applyAlignment="1"/>
    <xf numFmtId="4" fontId="12" fillId="5" borderId="12" xfId="1" applyNumberFormat="1" applyFont="1" applyFill="1" applyBorder="1" applyAlignme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164" fontId="18" fillId="0" borderId="10" xfId="0" applyNumberFormat="1" applyFont="1" applyFill="1" applyBorder="1" applyAlignment="1">
      <alignment horizontal="left" wrapText="1" indent="3"/>
    </xf>
    <xf numFmtId="4" fontId="10" fillId="0" borderId="11" xfId="1" applyNumberFormat="1" applyFont="1" applyFill="1" applyBorder="1" applyAlignment="1"/>
    <xf numFmtId="4" fontId="10" fillId="0" borderId="12" xfId="1" applyNumberFormat="1" applyFont="1" applyFill="1" applyBorder="1" applyAlignment="1"/>
    <xf numFmtId="0" fontId="0" fillId="0" borderId="0" xfId="0" applyFont="1"/>
    <xf numFmtId="164" fontId="18" fillId="0" borderId="13" xfId="0" applyNumberFormat="1" applyFont="1" applyFill="1" applyBorder="1" applyAlignment="1">
      <alignment horizontal="left" wrapText="1" indent="3"/>
    </xf>
    <xf numFmtId="4" fontId="10" fillId="0" borderId="0" xfId="1" applyNumberFormat="1" applyFont="1" applyFill="1" applyBorder="1" applyAlignment="1"/>
    <xf numFmtId="4" fontId="10" fillId="0" borderId="14" xfId="1" applyNumberFormat="1" applyFont="1" applyFill="1" applyBorder="1" applyAlignment="1"/>
    <xf numFmtId="43" fontId="19" fillId="0" borderId="0" xfId="0" applyNumberFormat="1" applyFont="1"/>
    <xf numFmtId="0" fontId="20" fillId="0" borderId="0" xfId="0" applyFont="1"/>
    <xf numFmtId="0" fontId="23" fillId="0" borderId="0" xfId="0" applyFont="1" applyAlignment="1">
      <alignment horizontal="left"/>
    </xf>
    <xf numFmtId="164" fontId="12" fillId="3" borderId="15" xfId="0" applyNumberFormat="1" applyFont="1" applyFill="1" applyBorder="1" applyAlignment="1">
      <alignment horizontal="left" wrapText="1" indent="1"/>
    </xf>
    <xf numFmtId="4" fontId="12" fillId="3" borderId="16" xfId="1" applyNumberFormat="1" applyFont="1" applyFill="1" applyBorder="1" applyAlignment="1"/>
    <xf numFmtId="4" fontId="12" fillId="3" borderId="17" xfId="1" applyNumberFormat="1" applyFont="1" applyFill="1" applyBorder="1" applyAlignment="1"/>
    <xf numFmtId="0" fontId="24" fillId="0" borderId="0" xfId="0" applyFont="1" applyAlignment="1">
      <alignment horizontal="left"/>
    </xf>
    <xf numFmtId="0" fontId="18" fillId="0" borderId="0" xfId="0" applyFont="1" applyFill="1" applyBorder="1" applyAlignment="1"/>
    <xf numFmtId="0" fontId="25" fillId="0" borderId="0" xfId="0" applyFont="1" applyAlignment="1">
      <alignment horizontal="left"/>
    </xf>
    <xf numFmtId="0" fontId="18" fillId="0" borderId="0" xfId="0" applyFont="1" applyAlignment="1"/>
    <xf numFmtId="43" fontId="26" fillId="0" borderId="0" xfId="1" applyFont="1"/>
    <xf numFmtId="0" fontId="27" fillId="0" borderId="0" xfId="0" applyFont="1" applyAlignment="1"/>
    <xf numFmtId="165" fontId="28" fillId="0" borderId="0" xfId="1" applyNumberFormat="1" applyFont="1"/>
    <xf numFmtId="0" fontId="27" fillId="0" borderId="0" xfId="3" applyFont="1"/>
    <xf numFmtId="43" fontId="29" fillId="0" borderId="0" xfId="1" applyFont="1"/>
    <xf numFmtId="0" fontId="30" fillId="0" borderId="0" xfId="0" applyFont="1" applyAlignment="1"/>
    <xf numFmtId="0" fontId="15" fillId="0" borderId="0" xfId="0" applyFont="1" applyBorder="1"/>
    <xf numFmtId="43" fontId="19" fillId="0" borderId="0" xfId="0" applyNumberFormat="1" applyFont="1" applyBorder="1"/>
    <xf numFmtId="43" fontId="22" fillId="0" borderId="0" xfId="2" applyNumberFormat="1" applyFont="1" applyBorder="1"/>
    <xf numFmtId="0" fontId="0" fillId="0" borderId="0" xfId="0" applyFont="1" applyBorder="1"/>
  </cellXfs>
  <cellStyles count="25">
    <cellStyle name="Millares" xfId="1" builtinId="3"/>
    <cellStyle name="Millares 2" xfId="4"/>
    <cellStyle name="Millares 2 2" xfId="5"/>
    <cellStyle name="Millares 2 3" xfId="6"/>
    <cellStyle name="Millares 2 6" xfId="2"/>
    <cellStyle name="Millares 3" xfId="7"/>
    <cellStyle name="Millares 3 2" xfId="8"/>
    <cellStyle name="Millares 4" xfId="9"/>
    <cellStyle name="Millares 5" xfId="10"/>
    <cellStyle name="Millares 6" xfId="11"/>
    <cellStyle name="Millares 7" xfId="12"/>
    <cellStyle name="Millares 8" xfId="13"/>
    <cellStyle name="Normal" xfId="0" builtinId="0"/>
    <cellStyle name="Normal 10" xfId="14"/>
    <cellStyle name="Normal 2" xfId="15"/>
    <cellStyle name="Normal 2 2" xfId="16"/>
    <cellStyle name="Normal 2 3" xfId="17"/>
    <cellStyle name="Normal 3" xfId="18"/>
    <cellStyle name="Normal 4" xfId="19"/>
    <cellStyle name="Normal 5" xfId="20"/>
    <cellStyle name="Normal 6" xfId="21"/>
    <cellStyle name="Normal 7" xfId="22"/>
    <cellStyle name="Normal 7 2" xfId="23"/>
    <cellStyle name="Normal 8" xfId="3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224097</xdr:colOff>
      <xdr:row>0</xdr:row>
      <xdr:rowOff>15934</xdr:rowOff>
    </xdr:from>
    <xdr:to>
      <xdr:col>8</xdr:col>
      <xdr:colOff>1115002</xdr:colOff>
      <xdr:row>4</xdr:row>
      <xdr:rowOff>114994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10015797" y="15934"/>
          <a:ext cx="211010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</xdr:colOff>
      <xdr:row>0</xdr:row>
      <xdr:rowOff>45720</xdr:rowOff>
    </xdr:from>
    <xdr:to>
      <xdr:col>2</xdr:col>
      <xdr:colOff>754380</xdr:colOff>
      <xdr:row>4</xdr:row>
      <xdr:rowOff>144780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1257300" y="45720"/>
          <a:ext cx="67056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91"/>
  <sheetViews>
    <sheetView showGridLines="0" tabSelected="1" topLeftCell="A70" zoomScaleNormal="100" workbookViewId="0">
      <selection activeCell="D89" sqref="D89"/>
    </sheetView>
  </sheetViews>
  <sheetFormatPr baseColWidth="10" defaultColWidth="11" defaultRowHeight="13.8"/>
  <cols>
    <col min="1" max="1" width="6.8984375" style="4" customWidth="1"/>
    <col min="2" max="2" width="8.5" style="4" customWidth="1"/>
    <col min="3" max="3" width="49.09765625" style="54" customWidth="1"/>
    <col min="4" max="9" width="16" style="53" customWidth="1"/>
    <col min="10" max="10" width="4.69921875" customWidth="1"/>
    <col min="11" max="11" width="11.69921875" bestFit="1" customWidth="1"/>
    <col min="12" max="12" width="11.09765625" bestFit="1" customWidth="1"/>
    <col min="13" max="17" width="11.69921875" bestFit="1" customWidth="1"/>
  </cols>
  <sheetData>
    <row r="1" spans="1:10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>
      <c r="A2" s="1"/>
      <c r="B2" s="1"/>
      <c r="C2" s="2"/>
      <c r="D2" s="3"/>
      <c r="E2" s="3"/>
      <c r="F2" s="3"/>
      <c r="G2" s="3"/>
      <c r="H2" s="3"/>
      <c r="I2" s="3"/>
    </row>
    <row r="3" spans="1:10">
      <c r="A3" s="1"/>
      <c r="B3" s="1"/>
      <c r="C3" s="2"/>
      <c r="D3" s="3"/>
      <c r="E3" s="3"/>
      <c r="F3" s="3"/>
      <c r="G3" s="3"/>
      <c r="H3" s="3"/>
      <c r="I3" s="3"/>
    </row>
    <row r="4" spans="1:10">
      <c r="A4" s="1"/>
      <c r="B4" s="1"/>
      <c r="C4" s="2"/>
      <c r="D4" s="3"/>
      <c r="E4" s="3"/>
      <c r="F4" s="3"/>
      <c r="G4" s="3"/>
      <c r="H4" s="3"/>
      <c r="I4" s="3"/>
    </row>
    <row r="5" spans="1:10">
      <c r="A5" s="1"/>
      <c r="B5" s="1"/>
      <c r="C5" s="2"/>
      <c r="D5" s="3"/>
      <c r="E5" s="3"/>
      <c r="F5" s="3"/>
      <c r="G5" s="3"/>
      <c r="H5" s="3"/>
      <c r="I5" s="3"/>
    </row>
    <row r="6" spans="1:10" ht="14.4">
      <c r="C6" s="5" t="s">
        <v>46</v>
      </c>
      <c r="D6" s="6"/>
      <c r="E6" s="6"/>
      <c r="F6" s="6"/>
      <c r="G6" s="6"/>
      <c r="H6" s="6"/>
      <c r="I6" s="7"/>
    </row>
    <row r="7" spans="1:10" ht="14.4">
      <c r="C7" s="8" t="s">
        <v>0</v>
      </c>
      <c r="D7" s="9"/>
      <c r="E7" s="9"/>
      <c r="F7" s="9"/>
      <c r="G7" s="9"/>
      <c r="H7" s="9"/>
      <c r="I7" s="10"/>
    </row>
    <row r="8" spans="1:10" ht="14.4">
      <c r="C8" s="11" t="s">
        <v>1</v>
      </c>
      <c r="D8" s="12"/>
      <c r="E8" s="12"/>
      <c r="F8" s="12"/>
      <c r="G8" s="12"/>
      <c r="H8" s="12"/>
      <c r="I8" s="13"/>
    </row>
    <row r="9" spans="1:10" ht="14.4">
      <c r="A9" s="14"/>
      <c r="C9" s="15" t="s">
        <v>47</v>
      </c>
      <c r="D9" s="12"/>
      <c r="E9" s="12"/>
      <c r="F9" s="12"/>
      <c r="G9" s="12"/>
      <c r="H9" s="12"/>
      <c r="I9" s="13"/>
    </row>
    <row r="10" spans="1:10" ht="14.4">
      <c r="C10" s="16" t="s">
        <v>2</v>
      </c>
      <c r="D10" s="17"/>
      <c r="E10" s="17"/>
      <c r="F10" s="17"/>
      <c r="G10" s="17"/>
      <c r="H10" s="17"/>
      <c r="I10" s="18"/>
    </row>
    <row r="11" spans="1:10" s="23" customFormat="1" ht="33" customHeight="1">
      <c r="A11" s="19"/>
      <c r="B11" s="19"/>
      <c r="C11" s="20" t="s">
        <v>3</v>
      </c>
      <c r="D11" s="21" t="s">
        <v>4</v>
      </c>
      <c r="E11" s="21" t="s">
        <v>5</v>
      </c>
      <c r="F11" s="21" t="s">
        <v>6</v>
      </c>
      <c r="G11" s="21" t="s">
        <v>7</v>
      </c>
      <c r="H11" s="21" t="s">
        <v>8</v>
      </c>
      <c r="I11" s="22" t="s">
        <v>9</v>
      </c>
    </row>
    <row r="12" spans="1:10" s="23" customFormat="1" ht="14.4">
      <c r="A12" s="19"/>
      <c r="B12" s="24"/>
      <c r="C12" s="25" t="s">
        <v>10</v>
      </c>
      <c r="D12" s="26">
        <f>D13+D22+D30+D40</f>
        <v>34666625856</v>
      </c>
      <c r="E12" s="26">
        <f t="shared" ref="E12:H12" si="0">E13+E22+E30+E40</f>
        <v>1329015111.3900044</v>
      </c>
      <c r="F12" s="26">
        <f t="shared" si="0"/>
        <v>35995640967.390007</v>
      </c>
      <c r="G12" s="26">
        <f t="shared" si="0"/>
        <v>34956356481.590004</v>
      </c>
      <c r="H12" s="26">
        <f t="shared" si="0"/>
        <v>34272276203.100002</v>
      </c>
      <c r="I12" s="27">
        <f>F12-G12</f>
        <v>1039284485.8000031</v>
      </c>
    </row>
    <row r="13" spans="1:10" s="33" customFormat="1" ht="14.4">
      <c r="A13" s="28"/>
      <c r="B13" s="29"/>
      <c r="C13" s="30" t="s">
        <v>11</v>
      </c>
      <c r="D13" s="31">
        <f>SUM(D14:D21)</f>
        <v>14987304259</v>
      </c>
      <c r="E13" s="31">
        <f t="shared" ref="E13:H13" si="1">SUM(E14:E21)</f>
        <v>-811960767.28000641</v>
      </c>
      <c r="F13" s="31">
        <f t="shared" si="1"/>
        <v>14175343491.719994</v>
      </c>
      <c r="G13" s="31">
        <f t="shared" si="1"/>
        <v>13907257855.539995</v>
      </c>
      <c r="H13" s="31">
        <f t="shared" si="1"/>
        <v>13425228616.179996</v>
      </c>
      <c r="I13" s="32">
        <f t="shared" ref="I13:I76" si="2">F13-G13</f>
        <v>268085636.1799984</v>
      </c>
    </row>
    <row r="14" spans="1:10" s="39" customFormat="1" ht="14.4">
      <c r="A14" s="34"/>
      <c r="B14" s="35"/>
      <c r="C14" s="36" t="s">
        <v>12</v>
      </c>
      <c r="D14" s="37">
        <v>820863961</v>
      </c>
      <c r="E14" s="37">
        <f>F14-D14</f>
        <v>10477261.879999995</v>
      </c>
      <c r="F14" s="37">
        <v>831341222.88</v>
      </c>
      <c r="G14" s="37">
        <v>827721462.46999991</v>
      </c>
      <c r="H14" s="37">
        <v>800854797.09000003</v>
      </c>
      <c r="I14" s="38">
        <f t="shared" si="2"/>
        <v>3619760.4100000858</v>
      </c>
    </row>
    <row r="15" spans="1:10" s="39" customFormat="1" ht="14.4">
      <c r="A15" s="34"/>
      <c r="B15" s="35"/>
      <c r="C15" s="36" t="s">
        <v>13</v>
      </c>
      <c r="D15" s="37">
        <v>2866469245</v>
      </c>
      <c r="E15" s="37">
        <f t="shared" ref="E15:E39" si="3">F15-D15</f>
        <v>295207209.86999989</v>
      </c>
      <c r="F15" s="37">
        <v>3161676454.8699999</v>
      </c>
      <c r="G15" s="37">
        <v>3135702614.6700001</v>
      </c>
      <c r="H15" s="37">
        <v>3050147511.5600004</v>
      </c>
      <c r="I15" s="38">
        <f t="shared" si="2"/>
        <v>25973840.199999809</v>
      </c>
    </row>
    <row r="16" spans="1:10" s="39" customFormat="1" ht="14.4">
      <c r="A16" s="34"/>
      <c r="B16" s="35"/>
      <c r="C16" s="36" t="s">
        <v>14</v>
      </c>
      <c r="D16" s="37">
        <v>1036154517</v>
      </c>
      <c r="E16" s="37">
        <f t="shared" si="3"/>
        <v>173730048.67000103</v>
      </c>
      <c r="F16" s="37">
        <v>1209884565.670001</v>
      </c>
      <c r="G16" s="37">
        <v>1207217422.9000008</v>
      </c>
      <c r="H16" s="37">
        <v>1189210305.460001</v>
      </c>
      <c r="I16" s="38">
        <f t="shared" si="2"/>
        <v>2667142.7700002193</v>
      </c>
    </row>
    <row r="17" spans="1:9" s="39" customFormat="1" ht="14.4">
      <c r="A17" s="34"/>
      <c r="B17" s="35"/>
      <c r="C17" s="36" t="s">
        <v>15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8">
        <f t="shared" si="2"/>
        <v>0</v>
      </c>
    </row>
    <row r="18" spans="1:9" s="39" customFormat="1" ht="14.4">
      <c r="A18" s="34"/>
      <c r="B18" s="35"/>
      <c r="C18" s="36" t="s">
        <v>16</v>
      </c>
      <c r="D18" s="37">
        <v>3707516028</v>
      </c>
      <c r="E18" s="37">
        <f t="shared" si="3"/>
        <v>-1822222892.6000004</v>
      </c>
      <c r="F18" s="37">
        <v>1885293135.3999996</v>
      </c>
      <c r="G18" s="37">
        <v>1747354580.6699998</v>
      </c>
      <c r="H18" s="37">
        <v>1685684983.8399992</v>
      </c>
      <c r="I18" s="38">
        <f t="shared" si="2"/>
        <v>137938554.72999978</v>
      </c>
    </row>
    <row r="19" spans="1:9" s="39" customFormat="1" ht="14.4">
      <c r="A19" s="34"/>
      <c r="B19" s="35"/>
      <c r="C19" s="36" t="s">
        <v>17</v>
      </c>
      <c r="D19" s="37">
        <v>0</v>
      </c>
      <c r="E19" s="37">
        <f t="shared" si="3"/>
        <v>0</v>
      </c>
      <c r="F19" s="37">
        <v>0</v>
      </c>
      <c r="G19" s="37">
        <v>0</v>
      </c>
      <c r="H19" s="37">
        <v>0</v>
      </c>
      <c r="I19" s="38">
        <f t="shared" si="2"/>
        <v>0</v>
      </c>
    </row>
    <row r="20" spans="1:9" s="39" customFormat="1" ht="14.4">
      <c r="A20" s="34"/>
      <c r="B20" s="35"/>
      <c r="C20" s="36" t="s">
        <v>18</v>
      </c>
      <c r="D20" s="37">
        <v>3824098010</v>
      </c>
      <c r="E20" s="37">
        <f t="shared" si="3"/>
        <v>407776699.85999632</v>
      </c>
      <c r="F20" s="37">
        <v>4231874709.8599963</v>
      </c>
      <c r="G20" s="37">
        <v>4139628717.8399978</v>
      </c>
      <c r="H20" s="37">
        <v>3987104652.139998</v>
      </c>
      <c r="I20" s="38">
        <f t="shared" si="2"/>
        <v>92245992.01999855</v>
      </c>
    </row>
    <row r="21" spans="1:9" s="39" customFormat="1" ht="14.4">
      <c r="A21" s="34"/>
      <c r="B21" s="35"/>
      <c r="C21" s="36" t="s">
        <v>19</v>
      </c>
      <c r="D21" s="37">
        <v>2732202498</v>
      </c>
      <c r="E21" s="37">
        <f t="shared" si="3"/>
        <v>123070905.03999662</v>
      </c>
      <c r="F21" s="37">
        <v>2855273403.0399966</v>
      </c>
      <c r="G21" s="37">
        <v>2849633056.9899964</v>
      </c>
      <c r="H21" s="37">
        <v>2712226366.0899992</v>
      </c>
      <c r="I21" s="38">
        <f t="shared" si="2"/>
        <v>5640346.0500001907</v>
      </c>
    </row>
    <row r="22" spans="1:9" s="33" customFormat="1" ht="14.4">
      <c r="A22" s="28"/>
      <c r="B22" s="29"/>
      <c r="C22" s="30" t="s">
        <v>20</v>
      </c>
      <c r="D22" s="31">
        <f>SUM(D23:D29)</f>
        <v>9906719644</v>
      </c>
      <c r="E22" s="31">
        <f t="shared" ref="E22:H22" si="4">SUM(E23:E29)</f>
        <v>1001934429.8300097</v>
      </c>
      <c r="F22" s="31">
        <f t="shared" si="4"/>
        <v>10908654073.830009</v>
      </c>
      <c r="G22" s="31">
        <f t="shared" si="4"/>
        <v>10509278171.180008</v>
      </c>
      <c r="H22" s="31">
        <f t="shared" si="4"/>
        <v>10337971426.710007</v>
      </c>
      <c r="I22" s="32">
        <f t="shared" si="2"/>
        <v>399375902.65000153</v>
      </c>
    </row>
    <row r="23" spans="1:9" s="39" customFormat="1" ht="14.4">
      <c r="A23" s="34"/>
      <c r="B23" s="35"/>
      <c r="C23" s="36" t="s">
        <v>21</v>
      </c>
      <c r="D23" s="37">
        <v>329678709</v>
      </c>
      <c r="E23" s="37">
        <f t="shared" si="3"/>
        <v>340726359.37999964</v>
      </c>
      <c r="F23" s="37">
        <v>670405068.37999964</v>
      </c>
      <c r="G23" s="37">
        <v>670405068.37999964</v>
      </c>
      <c r="H23" s="37">
        <v>655393105.67999899</v>
      </c>
      <c r="I23" s="38">
        <f t="shared" si="2"/>
        <v>0</v>
      </c>
    </row>
    <row r="24" spans="1:9" s="39" customFormat="1" ht="14.4">
      <c r="A24" s="34"/>
      <c r="B24" s="35"/>
      <c r="C24" s="36" t="s">
        <v>22</v>
      </c>
      <c r="D24" s="37">
        <v>366999735</v>
      </c>
      <c r="E24" s="37">
        <f t="shared" si="3"/>
        <v>1026405711.9100001</v>
      </c>
      <c r="F24" s="37">
        <v>1393405446.9100001</v>
      </c>
      <c r="G24" s="37">
        <v>1206486761.9399998</v>
      </c>
      <c r="H24" s="37">
        <v>1182082469.8999999</v>
      </c>
      <c r="I24" s="38">
        <f t="shared" si="2"/>
        <v>186918684.97000027</v>
      </c>
    </row>
    <row r="25" spans="1:9" s="39" customFormat="1" ht="14.4">
      <c r="A25" s="34"/>
      <c r="B25" s="35"/>
      <c r="C25" s="36" t="s">
        <v>23</v>
      </c>
      <c r="D25" s="37">
        <v>2391013143</v>
      </c>
      <c r="E25" s="37">
        <f t="shared" si="3"/>
        <v>177980204.49000072</v>
      </c>
      <c r="F25" s="37">
        <v>2568993347.4900007</v>
      </c>
      <c r="G25" s="37">
        <v>2561846880.7900009</v>
      </c>
      <c r="H25" s="37">
        <v>2533347956.4400005</v>
      </c>
      <c r="I25" s="38">
        <f t="shared" si="2"/>
        <v>7146466.6999998093</v>
      </c>
    </row>
    <row r="26" spans="1:9" s="39" customFormat="1" ht="14.4">
      <c r="A26" s="34"/>
      <c r="B26" s="35"/>
      <c r="C26" s="36" t="s">
        <v>24</v>
      </c>
      <c r="D26" s="37">
        <v>595023332</v>
      </c>
      <c r="E26" s="37">
        <f t="shared" si="3"/>
        <v>6272239.089999795</v>
      </c>
      <c r="F26" s="37">
        <v>601295571.08999979</v>
      </c>
      <c r="G26" s="37">
        <v>601295571.08999979</v>
      </c>
      <c r="H26" s="37">
        <v>597051608.66999984</v>
      </c>
      <c r="I26" s="38">
        <f t="shared" si="2"/>
        <v>0</v>
      </c>
    </row>
    <row r="27" spans="1:9" s="39" customFormat="1" ht="14.4">
      <c r="A27" s="34"/>
      <c r="B27" s="35"/>
      <c r="C27" s="36" t="s">
        <v>25</v>
      </c>
      <c r="D27" s="37">
        <v>3520518521</v>
      </c>
      <c r="E27" s="37">
        <f t="shared" si="3"/>
        <v>-419699697.23999977</v>
      </c>
      <c r="F27" s="37">
        <v>3100818823.7600002</v>
      </c>
      <c r="G27" s="37">
        <v>3100535095</v>
      </c>
      <c r="H27" s="37">
        <v>3095241879.5599999</v>
      </c>
      <c r="I27" s="38">
        <f t="shared" si="2"/>
        <v>283728.76000022888</v>
      </c>
    </row>
    <row r="28" spans="1:9" s="39" customFormat="1" ht="14.4">
      <c r="A28" s="34"/>
      <c r="B28" s="35"/>
      <c r="C28" s="36" t="s">
        <v>26</v>
      </c>
      <c r="D28" s="37">
        <v>543727526</v>
      </c>
      <c r="E28" s="37">
        <f t="shared" si="3"/>
        <v>25347740.4599998</v>
      </c>
      <c r="F28" s="37">
        <v>569075266.4599998</v>
      </c>
      <c r="G28" s="37">
        <v>569075266.4599998</v>
      </c>
      <c r="H28" s="37">
        <v>554772928.07000005</v>
      </c>
      <c r="I28" s="38">
        <f t="shared" si="2"/>
        <v>0</v>
      </c>
    </row>
    <row r="29" spans="1:9" s="39" customFormat="1" ht="14.4">
      <c r="A29" s="34"/>
      <c r="B29" s="35"/>
      <c r="C29" s="36" t="s">
        <v>27</v>
      </c>
      <c r="D29" s="37">
        <v>2159758678</v>
      </c>
      <c r="E29" s="37">
        <f t="shared" si="3"/>
        <v>-155098128.25999069</v>
      </c>
      <c r="F29" s="37">
        <v>2004660549.7400093</v>
      </c>
      <c r="G29" s="37">
        <v>1799633527.5200086</v>
      </c>
      <c r="H29" s="37">
        <v>1720081478.3900065</v>
      </c>
      <c r="I29" s="38">
        <f t="shared" si="2"/>
        <v>205027022.22000074</v>
      </c>
    </row>
    <row r="30" spans="1:9" s="33" customFormat="1" ht="14.4">
      <c r="A30" s="28"/>
      <c r="B30" s="29"/>
      <c r="C30" s="30" t="s">
        <v>28</v>
      </c>
      <c r="D30" s="31">
        <f>SUM(D31:D39)</f>
        <v>1876107309</v>
      </c>
      <c r="E30" s="31">
        <f t="shared" ref="E30:H30" si="5">SUM(E31:E39)</f>
        <v>1492796501.5200005</v>
      </c>
      <c r="F30" s="31">
        <f t="shared" si="5"/>
        <v>3368903810.5200005</v>
      </c>
      <c r="G30" s="31">
        <f t="shared" si="5"/>
        <v>3007802865.0499997</v>
      </c>
      <c r="H30" s="31">
        <f t="shared" si="5"/>
        <v>2977058570.3900003</v>
      </c>
      <c r="I30" s="32">
        <f t="shared" si="2"/>
        <v>361100945.47000074</v>
      </c>
    </row>
    <row r="31" spans="1:9" s="39" customFormat="1" ht="14.4">
      <c r="A31" s="34"/>
      <c r="B31" s="35"/>
      <c r="C31" s="36" t="s">
        <v>29</v>
      </c>
      <c r="D31" s="37">
        <v>419630699</v>
      </c>
      <c r="E31" s="37">
        <f t="shared" si="3"/>
        <v>-15055782.080000043</v>
      </c>
      <c r="F31" s="37">
        <v>404574916.91999996</v>
      </c>
      <c r="G31" s="37">
        <v>404574916.91999996</v>
      </c>
      <c r="H31" s="37">
        <v>390247593.87999988</v>
      </c>
      <c r="I31" s="38">
        <f t="shared" si="2"/>
        <v>0</v>
      </c>
    </row>
    <row r="32" spans="1:9" s="39" customFormat="1" ht="14.4">
      <c r="A32" s="34"/>
      <c r="B32" s="35"/>
      <c r="C32" s="36" t="s">
        <v>30</v>
      </c>
      <c r="D32" s="37">
        <v>321882479</v>
      </c>
      <c r="E32" s="37">
        <f t="shared" si="3"/>
        <v>2528784.0700000525</v>
      </c>
      <c r="F32" s="37">
        <v>324411263.07000005</v>
      </c>
      <c r="G32" s="37">
        <v>324411263.07000005</v>
      </c>
      <c r="H32" s="37">
        <v>323073107.32999992</v>
      </c>
      <c r="I32" s="38">
        <f t="shared" si="2"/>
        <v>0</v>
      </c>
    </row>
    <row r="33" spans="1:17" s="39" customFormat="1" ht="14.4">
      <c r="A33" s="34"/>
      <c r="B33" s="35"/>
      <c r="C33" s="36" t="s">
        <v>31</v>
      </c>
      <c r="D33" s="37">
        <v>0</v>
      </c>
      <c r="E33" s="37">
        <f t="shared" si="3"/>
        <v>0</v>
      </c>
      <c r="F33" s="37">
        <v>0</v>
      </c>
      <c r="G33" s="37">
        <v>0</v>
      </c>
      <c r="H33" s="37">
        <v>0</v>
      </c>
      <c r="I33" s="38">
        <f t="shared" si="2"/>
        <v>0</v>
      </c>
    </row>
    <row r="34" spans="1:17" s="39" customFormat="1" ht="14.4">
      <c r="A34" s="34"/>
      <c r="B34" s="35"/>
      <c r="C34" s="36" t="s">
        <v>32</v>
      </c>
      <c r="D34" s="37">
        <v>0</v>
      </c>
      <c r="E34" s="37">
        <f t="shared" si="3"/>
        <v>0</v>
      </c>
      <c r="F34" s="37">
        <v>0</v>
      </c>
      <c r="G34" s="37">
        <v>0</v>
      </c>
      <c r="H34" s="37">
        <v>0</v>
      </c>
      <c r="I34" s="38">
        <f t="shared" si="2"/>
        <v>0</v>
      </c>
    </row>
    <row r="35" spans="1:17" s="39" customFormat="1" ht="14.4">
      <c r="A35" s="34"/>
      <c r="B35" s="35"/>
      <c r="C35" s="36" t="s">
        <v>33</v>
      </c>
      <c r="D35" s="37">
        <v>316079268</v>
      </c>
      <c r="E35" s="37">
        <f t="shared" si="3"/>
        <v>12829219.390000105</v>
      </c>
      <c r="F35" s="37">
        <v>328908487.3900001</v>
      </c>
      <c r="G35" s="37">
        <v>328908487.3900001</v>
      </c>
      <c r="H35" s="37">
        <v>321386994.56000006</v>
      </c>
      <c r="I35" s="38">
        <f t="shared" si="2"/>
        <v>0</v>
      </c>
    </row>
    <row r="36" spans="1:17" s="39" customFormat="1" ht="14.4">
      <c r="A36" s="34"/>
      <c r="B36" s="35"/>
      <c r="C36" s="36" t="s">
        <v>34</v>
      </c>
      <c r="D36" s="37">
        <v>0</v>
      </c>
      <c r="E36" s="37">
        <f t="shared" si="3"/>
        <v>0</v>
      </c>
      <c r="F36" s="37">
        <v>0</v>
      </c>
      <c r="G36" s="37">
        <v>0</v>
      </c>
      <c r="H36" s="37">
        <v>0</v>
      </c>
      <c r="I36" s="38">
        <f t="shared" si="2"/>
        <v>0</v>
      </c>
    </row>
    <row r="37" spans="1:17" s="39" customFormat="1" ht="14.4">
      <c r="A37" s="34"/>
      <c r="B37" s="35"/>
      <c r="C37" s="36" t="s">
        <v>35</v>
      </c>
      <c r="D37" s="37">
        <v>707972082</v>
      </c>
      <c r="E37" s="37">
        <f t="shared" si="3"/>
        <v>1474276864.9700003</v>
      </c>
      <c r="F37" s="37">
        <v>2182248946.9700003</v>
      </c>
      <c r="G37" s="37">
        <v>1821148001.4999995</v>
      </c>
      <c r="H37" s="37">
        <v>1815417924.2800002</v>
      </c>
      <c r="I37" s="38">
        <f t="shared" si="2"/>
        <v>361100945.47000074</v>
      </c>
    </row>
    <row r="38" spans="1:17" s="39" customFormat="1" ht="14.4">
      <c r="A38" s="34"/>
      <c r="B38" s="35"/>
      <c r="C38" s="36" t="s">
        <v>36</v>
      </c>
      <c r="D38" s="37">
        <v>110542781</v>
      </c>
      <c r="E38" s="37">
        <f t="shared" si="3"/>
        <v>18217415.169999987</v>
      </c>
      <c r="F38" s="37">
        <v>128760196.16999999</v>
      </c>
      <c r="G38" s="37">
        <v>128760196.16999999</v>
      </c>
      <c r="H38" s="37">
        <v>126932950.33999997</v>
      </c>
      <c r="I38" s="38">
        <f t="shared" si="2"/>
        <v>0</v>
      </c>
    </row>
    <row r="39" spans="1:17" s="39" customFormat="1" ht="14.4">
      <c r="A39" s="34"/>
      <c r="B39" s="35"/>
      <c r="C39" s="36" t="s">
        <v>37</v>
      </c>
      <c r="D39" s="37">
        <v>0</v>
      </c>
      <c r="E39" s="37">
        <f t="shared" si="3"/>
        <v>0</v>
      </c>
      <c r="F39" s="37">
        <v>0</v>
      </c>
      <c r="G39" s="37">
        <v>0</v>
      </c>
      <c r="H39" s="37">
        <v>0</v>
      </c>
      <c r="I39" s="38">
        <f t="shared" si="2"/>
        <v>0</v>
      </c>
    </row>
    <row r="40" spans="1:17" s="33" customFormat="1" ht="14.4">
      <c r="A40" s="28"/>
      <c r="B40" s="29"/>
      <c r="C40" s="30" t="s">
        <v>38</v>
      </c>
      <c r="D40" s="31">
        <f t="shared" ref="D40:H40" si="6">SUM(D41:D44)</f>
        <v>7896494644</v>
      </c>
      <c r="E40" s="31">
        <f t="shared" si="6"/>
        <v>-353755052.67999935</v>
      </c>
      <c r="F40" s="31">
        <f t="shared" si="6"/>
        <v>7542739591.3200006</v>
      </c>
      <c r="G40" s="31">
        <f t="shared" si="6"/>
        <v>7532017589.8200006</v>
      </c>
      <c r="H40" s="31">
        <f t="shared" si="6"/>
        <v>7532017589.8200006</v>
      </c>
      <c r="I40" s="32">
        <f t="shared" si="2"/>
        <v>10722001.5</v>
      </c>
    </row>
    <row r="41" spans="1:17" s="33" customFormat="1" ht="14.4">
      <c r="A41" s="34"/>
      <c r="B41" s="35"/>
      <c r="C41" s="36" t="s">
        <v>39</v>
      </c>
      <c r="D41" s="37">
        <v>2972355298</v>
      </c>
      <c r="E41" s="37">
        <v>-733567481.61999989</v>
      </c>
      <c r="F41" s="37">
        <v>2238787816.3800001</v>
      </c>
      <c r="G41" s="37">
        <v>2238787816.3800001</v>
      </c>
      <c r="H41" s="37">
        <v>2238787816.3800001</v>
      </c>
      <c r="I41" s="38">
        <f t="shared" si="2"/>
        <v>0</v>
      </c>
    </row>
    <row r="42" spans="1:17" s="33" customFormat="1" ht="27.6">
      <c r="A42" s="34"/>
      <c r="B42" s="35"/>
      <c r="C42" s="36" t="s">
        <v>40</v>
      </c>
      <c r="D42" s="37">
        <v>4924139346</v>
      </c>
      <c r="E42" s="37">
        <v>379812428.94000053</v>
      </c>
      <c r="F42" s="37">
        <v>5303951774.9400005</v>
      </c>
      <c r="G42" s="37">
        <v>5293229773.4400005</v>
      </c>
      <c r="H42" s="37">
        <v>5293229773.4400005</v>
      </c>
      <c r="I42" s="38">
        <f t="shared" si="2"/>
        <v>10722001.5</v>
      </c>
    </row>
    <row r="43" spans="1:17" s="33" customFormat="1" ht="14.4">
      <c r="A43" s="34"/>
      <c r="B43" s="35"/>
      <c r="C43" s="36" t="s">
        <v>41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8">
        <f t="shared" si="2"/>
        <v>0</v>
      </c>
    </row>
    <row r="44" spans="1:17" s="33" customFormat="1" ht="14.4">
      <c r="A44" s="34"/>
      <c r="B44" s="35"/>
      <c r="C44" s="36" t="s">
        <v>42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8">
        <f t="shared" si="2"/>
        <v>0</v>
      </c>
      <c r="K44" s="59"/>
      <c r="L44" s="59"/>
      <c r="M44" s="59"/>
      <c r="N44" s="59"/>
      <c r="O44" s="59"/>
    </row>
    <row r="45" spans="1:17" s="39" customFormat="1" ht="14.4">
      <c r="A45" s="34"/>
      <c r="B45" s="35"/>
      <c r="C45" s="40"/>
      <c r="D45" s="41"/>
      <c r="E45" s="41"/>
      <c r="F45" s="41"/>
      <c r="G45" s="41"/>
      <c r="H45" s="41"/>
      <c r="I45" s="42">
        <f t="shared" si="2"/>
        <v>0</v>
      </c>
      <c r="K45" s="60"/>
      <c r="L45" s="60"/>
      <c r="M45" s="60"/>
      <c r="N45" s="60"/>
      <c r="O45" s="60"/>
      <c r="P45" s="43"/>
      <c r="Q45" s="43"/>
    </row>
    <row r="46" spans="1:17" s="39" customFormat="1" ht="14.4">
      <c r="A46" s="19"/>
      <c r="B46" s="44"/>
      <c r="C46" s="25" t="s">
        <v>43</v>
      </c>
      <c r="D46" s="26">
        <f>D47+D56+D64+D74</f>
        <v>16807174188</v>
      </c>
      <c r="E46" s="26">
        <f t="shared" ref="E46:H46" si="7">E47+E56+E64+E74</f>
        <v>592471929.67999816</v>
      </c>
      <c r="F46" s="26">
        <f t="shared" si="7"/>
        <v>17399646117.679996</v>
      </c>
      <c r="G46" s="26">
        <f t="shared" si="7"/>
        <v>16422694823.579998</v>
      </c>
      <c r="H46" s="26">
        <f t="shared" si="7"/>
        <v>16129322387.809998</v>
      </c>
      <c r="I46" s="27">
        <f t="shared" si="2"/>
        <v>976951294.09999847</v>
      </c>
      <c r="K46" s="60"/>
      <c r="L46" s="60"/>
      <c r="M46" s="60"/>
      <c r="N46" s="60"/>
      <c r="O46" s="60"/>
      <c r="P46" s="43"/>
      <c r="Q46" s="43"/>
    </row>
    <row r="47" spans="1:17" s="39" customFormat="1" ht="14.4">
      <c r="A47" s="28"/>
      <c r="B47" s="29"/>
      <c r="C47" s="30" t="s">
        <v>11</v>
      </c>
      <c r="D47" s="31">
        <f>SUM(D48:D55)</f>
        <v>1954525018</v>
      </c>
      <c r="E47" s="31">
        <f t="shared" ref="E47:H47" si="8">SUM(E48:E55)</f>
        <v>-1106615030.2000003</v>
      </c>
      <c r="F47" s="31">
        <f t="shared" si="8"/>
        <v>847909987.79999995</v>
      </c>
      <c r="G47" s="31">
        <f t="shared" si="8"/>
        <v>829450152.58999991</v>
      </c>
      <c r="H47" s="31">
        <f t="shared" si="8"/>
        <v>819413963.98999989</v>
      </c>
      <c r="I47" s="32">
        <f t="shared" si="2"/>
        <v>18459835.210000038</v>
      </c>
      <c r="K47" s="61"/>
      <c r="L47" s="61"/>
      <c r="M47" s="61"/>
      <c r="N47" s="61"/>
      <c r="O47" s="61"/>
    </row>
    <row r="48" spans="1:17" s="39" customFormat="1" ht="14.4">
      <c r="A48" s="34"/>
      <c r="B48" s="35"/>
      <c r="C48" s="36" t="s">
        <v>12</v>
      </c>
      <c r="D48" s="37">
        <v>0</v>
      </c>
      <c r="E48" s="37">
        <v>155500</v>
      </c>
      <c r="F48" s="37">
        <v>155500</v>
      </c>
      <c r="G48" s="37">
        <v>155500</v>
      </c>
      <c r="H48" s="37">
        <v>155500</v>
      </c>
      <c r="I48" s="38">
        <f t="shared" si="2"/>
        <v>0</v>
      </c>
      <c r="K48" s="62"/>
      <c r="L48" s="62"/>
      <c r="M48" s="62"/>
      <c r="N48" s="62"/>
      <c r="O48" s="62"/>
    </row>
    <row r="49" spans="1:15" s="39" customFormat="1" ht="14.4">
      <c r="A49" s="34"/>
      <c r="B49" s="35"/>
      <c r="C49" s="36" t="s">
        <v>13</v>
      </c>
      <c r="D49" s="37">
        <v>126214444</v>
      </c>
      <c r="E49" s="37">
        <v>-68973539.560000002</v>
      </c>
      <c r="F49" s="37">
        <v>57240904.439999998</v>
      </c>
      <c r="G49" s="37">
        <v>57240904.439999998</v>
      </c>
      <c r="H49" s="37">
        <v>57240904.439999998</v>
      </c>
      <c r="I49" s="38">
        <f t="shared" si="2"/>
        <v>0</v>
      </c>
      <c r="K49" s="62"/>
      <c r="L49" s="62"/>
      <c r="M49" s="62"/>
      <c r="N49" s="62"/>
      <c r="O49" s="62"/>
    </row>
    <row r="50" spans="1:15" s="39" customFormat="1" ht="14.4">
      <c r="A50" s="34"/>
      <c r="B50" s="35"/>
      <c r="C50" s="36" t="s">
        <v>14</v>
      </c>
      <c r="D50" s="37">
        <v>0</v>
      </c>
      <c r="E50" s="37">
        <v>14790696.17</v>
      </c>
      <c r="F50" s="37">
        <v>14790696.17</v>
      </c>
      <c r="G50" s="37">
        <v>13428717.67</v>
      </c>
      <c r="H50" s="37">
        <v>12581917.67</v>
      </c>
      <c r="I50" s="38">
        <f t="shared" si="2"/>
        <v>1361978.5</v>
      </c>
    </row>
    <row r="51" spans="1:15" s="39" customFormat="1" ht="14.4">
      <c r="A51" s="34"/>
      <c r="B51" s="35"/>
      <c r="C51" s="36" t="s">
        <v>15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8">
        <f t="shared" si="2"/>
        <v>0</v>
      </c>
    </row>
    <row r="52" spans="1:15" s="39" customFormat="1" ht="14.4">
      <c r="A52" s="34"/>
      <c r="B52" s="35"/>
      <c r="C52" s="36" t="s">
        <v>16</v>
      </c>
      <c r="D52" s="37">
        <v>1067139721</v>
      </c>
      <c r="E52" s="37">
        <v>-1055101450.9400001</v>
      </c>
      <c r="F52" s="37">
        <v>12038270.059999999</v>
      </c>
      <c r="G52" s="37">
        <v>10285654.359999999</v>
      </c>
      <c r="H52" s="37">
        <v>10285654.359999999</v>
      </c>
      <c r="I52" s="38">
        <f t="shared" si="2"/>
        <v>1752615.6999999993</v>
      </c>
    </row>
    <row r="53" spans="1:15" s="39" customFormat="1" ht="14.4">
      <c r="A53" s="34"/>
      <c r="B53" s="35"/>
      <c r="C53" s="36" t="s">
        <v>17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8">
        <f t="shared" si="2"/>
        <v>0</v>
      </c>
    </row>
    <row r="54" spans="1:15" s="39" customFormat="1" ht="14.4">
      <c r="A54" s="34"/>
      <c r="B54" s="35"/>
      <c r="C54" s="36" t="s">
        <v>18</v>
      </c>
      <c r="D54" s="37">
        <v>167121485</v>
      </c>
      <c r="E54" s="37">
        <v>17599857.530000012</v>
      </c>
      <c r="F54" s="37">
        <v>184721342.53</v>
      </c>
      <c r="G54" s="37">
        <v>184548261.87000003</v>
      </c>
      <c r="H54" s="37">
        <v>175358873.27000001</v>
      </c>
      <c r="I54" s="38">
        <f t="shared" si="2"/>
        <v>173080.65999996662</v>
      </c>
    </row>
    <row r="55" spans="1:15" s="39" customFormat="1" ht="14.4">
      <c r="A55" s="34"/>
      <c r="B55" s="35"/>
      <c r="C55" s="36" t="s">
        <v>19</v>
      </c>
      <c r="D55" s="37">
        <v>594049368</v>
      </c>
      <c r="E55" s="37">
        <v>-15086093.400000095</v>
      </c>
      <c r="F55" s="37">
        <v>578963274.5999999</v>
      </c>
      <c r="G55" s="37">
        <v>563791114.24999988</v>
      </c>
      <c r="H55" s="37">
        <v>563791114.24999988</v>
      </c>
      <c r="I55" s="38">
        <f t="shared" si="2"/>
        <v>15172160.350000024</v>
      </c>
    </row>
    <row r="56" spans="1:15" s="39" customFormat="1" ht="14.4">
      <c r="A56" s="28"/>
      <c r="B56" s="29"/>
      <c r="C56" s="30" t="s">
        <v>20</v>
      </c>
      <c r="D56" s="31">
        <f>SUM(D57:D63)</f>
        <v>10879171931</v>
      </c>
      <c r="E56" s="31">
        <f t="shared" ref="E56:H56" si="9">SUM(E57:E63)</f>
        <v>2375273135.1799984</v>
      </c>
      <c r="F56" s="31">
        <f t="shared" si="9"/>
        <v>13254445066.179998</v>
      </c>
      <c r="G56" s="31">
        <f t="shared" si="9"/>
        <v>12295953607.289999</v>
      </c>
      <c r="H56" s="31">
        <f t="shared" si="9"/>
        <v>12012617360.119999</v>
      </c>
      <c r="I56" s="32">
        <f t="shared" si="2"/>
        <v>958491458.88999939</v>
      </c>
    </row>
    <row r="57" spans="1:15" s="39" customFormat="1" ht="14.4">
      <c r="A57" s="34"/>
      <c r="B57" s="35"/>
      <c r="C57" s="36" t="s">
        <v>21</v>
      </c>
      <c r="D57" s="37">
        <v>0</v>
      </c>
      <c r="E57" s="37">
        <v>2744799.56</v>
      </c>
      <c r="F57" s="37">
        <v>2744799.56</v>
      </c>
      <c r="G57" s="37">
        <v>2744799.56</v>
      </c>
      <c r="H57" s="37">
        <v>2744799.56</v>
      </c>
      <c r="I57" s="38">
        <f t="shared" si="2"/>
        <v>0</v>
      </c>
    </row>
    <row r="58" spans="1:15" s="39" customFormat="1" ht="14.4">
      <c r="A58" s="34"/>
      <c r="B58" s="35"/>
      <c r="C58" s="36" t="s">
        <v>22</v>
      </c>
      <c r="D58" s="37">
        <v>0</v>
      </c>
      <c r="E58" s="37">
        <v>968919712.44999981</v>
      </c>
      <c r="F58" s="37">
        <v>968919712.44999981</v>
      </c>
      <c r="G58" s="37">
        <v>968465559.56999981</v>
      </c>
      <c r="H58" s="37">
        <v>698625593.6000005</v>
      </c>
      <c r="I58" s="38">
        <f t="shared" si="2"/>
        <v>454152.87999999523</v>
      </c>
    </row>
    <row r="59" spans="1:15" s="39" customFormat="1" ht="14.4">
      <c r="A59" s="34"/>
      <c r="B59" s="35"/>
      <c r="C59" s="36" t="s">
        <v>23</v>
      </c>
      <c r="D59" s="37">
        <v>1637459883</v>
      </c>
      <c r="E59" s="37">
        <v>128955386.41999997</v>
      </c>
      <c r="F59" s="37">
        <v>1766415269.4199998</v>
      </c>
      <c r="G59" s="37">
        <v>1593187748.8500004</v>
      </c>
      <c r="H59" s="37">
        <v>1593187748.8500004</v>
      </c>
      <c r="I59" s="38">
        <f t="shared" si="2"/>
        <v>173227520.56999946</v>
      </c>
    </row>
    <row r="60" spans="1:15" s="39" customFormat="1" ht="14.4">
      <c r="A60" s="34"/>
      <c r="B60" s="35"/>
      <c r="C60" s="36" t="s">
        <v>24</v>
      </c>
      <c r="D60" s="37">
        <v>0</v>
      </c>
      <c r="E60" s="37">
        <v>19306164</v>
      </c>
      <c r="F60" s="37">
        <v>19306164</v>
      </c>
      <c r="G60" s="37">
        <v>19306164</v>
      </c>
      <c r="H60" s="37">
        <v>19306164</v>
      </c>
      <c r="I60" s="38">
        <f t="shared" si="2"/>
        <v>0</v>
      </c>
    </row>
    <row r="61" spans="1:15" s="39" customFormat="1" ht="14.4">
      <c r="A61" s="34"/>
      <c r="B61" s="35"/>
      <c r="C61" s="36" t="s">
        <v>25</v>
      </c>
      <c r="D61" s="37">
        <v>8905021063</v>
      </c>
      <c r="E61" s="37">
        <v>1188363641.3099992</v>
      </c>
      <c r="F61" s="37">
        <v>10093384704.309999</v>
      </c>
      <c r="G61" s="37">
        <v>9310044518.3499985</v>
      </c>
      <c r="H61" s="37">
        <v>9310044518.3499985</v>
      </c>
      <c r="I61" s="38">
        <f t="shared" si="2"/>
        <v>783340185.96000099</v>
      </c>
    </row>
    <row r="62" spans="1:15" s="39" customFormat="1" ht="14.4">
      <c r="A62" s="34"/>
      <c r="B62" s="35"/>
      <c r="C62" s="36" t="s">
        <v>26</v>
      </c>
      <c r="D62" s="37">
        <v>336690985</v>
      </c>
      <c r="E62" s="37">
        <v>9433440.7000000291</v>
      </c>
      <c r="F62" s="37">
        <v>346124425.70000005</v>
      </c>
      <c r="G62" s="37">
        <v>346124425.70000005</v>
      </c>
      <c r="H62" s="37">
        <v>346124425.70000005</v>
      </c>
      <c r="I62" s="38">
        <f t="shared" si="2"/>
        <v>0</v>
      </c>
    </row>
    <row r="63" spans="1:15" s="39" customFormat="1" ht="14.4">
      <c r="A63" s="34"/>
      <c r="B63" s="35"/>
      <c r="C63" s="36" t="s">
        <v>27</v>
      </c>
      <c r="D63" s="37">
        <v>0</v>
      </c>
      <c r="E63" s="37">
        <v>57549990.739999987</v>
      </c>
      <c r="F63" s="37">
        <v>57549990.739999987</v>
      </c>
      <c r="G63" s="37">
        <v>56080391.25999999</v>
      </c>
      <c r="H63" s="37">
        <v>42584110.060000002</v>
      </c>
      <c r="I63" s="38">
        <f t="shared" si="2"/>
        <v>1469599.4799999967</v>
      </c>
    </row>
    <row r="64" spans="1:15" s="39" customFormat="1" ht="14.4">
      <c r="A64" s="28"/>
      <c r="B64" s="29"/>
      <c r="C64" s="30" t="s">
        <v>28</v>
      </c>
      <c r="D64" s="31">
        <f>SUM(D65:D73)</f>
        <v>591921464</v>
      </c>
      <c r="E64" s="31">
        <f t="shared" ref="E64:H64" si="10">SUM(E65:E73)</f>
        <v>-528452463</v>
      </c>
      <c r="F64" s="31">
        <f t="shared" si="10"/>
        <v>63469001</v>
      </c>
      <c r="G64" s="31">
        <f t="shared" si="10"/>
        <v>63469001</v>
      </c>
      <c r="H64" s="31">
        <f t="shared" si="10"/>
        <v>63469001</v>
      </c>
      <c r="I64" s="32">
        <f t="shared" si="2"/>
        <v>0</v>
      </c>
    </row>
    <row r="65" spans="1:9" s="39" customFormat="1" ht="14.4">
      <c r="A65" s="34"/>
      <c r="B65" s="35"/>
      <c r="C65" s="36" t="s">
        <v>29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8">
        <f t="shared" si="2"/>
        <v>0</v>
      </c>
    </row>
    <row r="66" spans="1:9" s="39" customFormat="1" ht="14.4">
      <c r="A66" s="34"/>
      <c r="B66" s="35"/>
      <c r="C66" s="36" t="s">
        <v>30</v>
      </c>
      <c r="D66" s="37">
        <v>0</v>
      </c>
      <c r="E66" s="37">
        <v>63469001</v>
      </c>
      <c r="F66" s="37">
        <v>63469001</v>
      </c>
      <c r="G66" s="37">
        <v>63469001</v>
      </c>
      <c r="H66" s="37">
        <v>63469001</v>
      </c>
      <c r="I66" s="38">
        <f t="shared" si="2"/>
        <v>0</v>
      </c>
    </row>
    <row r="67" spans="1:9" s="39" customFormat="1" ht="14.4">
      <c r="A67" s="34"/>
      <c r="B67" s="35"/>
      <c r="C67" s="36" t="s">
        <v>31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8">
        <f t="shared" si="2"/>
        <v>0</v>
      </c>
    </row>
    <row r="68" spans="1:9" s="39" customFormat="1" ht="14.4">
      <c r="A68" s="34"/>
      <c r="B68" s="35"/>
      <c r="C68" s="36" t="s">
        <v>32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8">
        <f t="shared" si="2"/>
        <v>0</v>
      </c>
    </row>
    <row r="69" spans="1:9" s="39" customFormat="1" ht="14.4">
      <c r="A69" s="34"/>
      <c r="B69" s="35"/>
      <c r="C69" s="36" t="s">
        <v>33</v>
      </c>
      <c r="D69" s="37">
        <v>591921464</v>
      </c>
      <c r="E69" s="37">
        <v>-591921464</v>
      </c>
      <c r="F69" s="37">
        <v>0</v>
      </c>
      <c r="G69" s="37">
        <v>0</v>
      </c>
      <c r="H69" s="37">
        <v>0</v>
      </c>
      <c r="I69" s="38">
        <f t="shared" si="2"/>
        <v>0</v>
      </c>
    </row>
    <row r="70" spans="1:9" s="39" customFormat="1" ht="14.4">
      <c r="A70" s="34"/>
      <c r="B70" s="35"/>
      <c r="C70" s="36" t="s">
        <v>34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8">
        <f t="shared" si="2"/>
        <v>0</v>
      </c>
    </row>
    <row r="71" spans="1:9" s="39" customFormat="1" ht="14.4">
      <c r="A71" s="34"/>
      <c r="B71" s="35"/>
      <c r="C71" s="36" t="s">
        <v>35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8">
        <f t="shared" si="2"/>
        <v>0</v>
      </c>
    </row>
    <row r="72" spans="1:9" s="39" customFormat="1" ht="14.4">
      <c r="A72" s="34"/>
      <c r="B72" s="35"/>
      <c r="C72" s="36" t="s">
        <v>36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8">
        <f t="shared" si="2"/>
        <v>0</v>
      </c>
    </row>
    <row r="73" spans="1:9" s="39" customFormat="1" ht="14.4">
      <c r="A73" s="34"/>
      <c r="B73" s="35"/>
      <c r="C73" s="36" t="s">
        <v>37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8">
        <f t="shared" si="2"/>
        <v>0</v>
      </c>
    </row>
    <row r="74" spans="1:9" s="39" customFormat="1" ht="14.4">
      <c r="A74" s="28"/>
      <c r="B74" s="29"/>
      <c r="C74" s="30" t="s">
        <v>38</v>
      </c>
      <c r="D74" s="31">
        <f t="shared" ref="D74:H74" si="11">SUM(D75:D78)</f>
        <v>3381555775</v>
      </c>
      <c r="E74" s="31">
        <f t="shared" si="11"/>
        <v>-147733712.30000001</v>
      </c>
      <c r="F74" s="31">
        <f t="shared" si="11"/>
        <v>3233822062.6999998</v>
      </c>
      <c r="G74" s="31">
        <f t="shared" si="11"/>
        <v>3233822062.6999998</v>
      </c>
      <c r="H74" s="31">
        <f t="shared" si="11"/>
        <v>3233822062.6999998</v>
      </c>
      <c r="I74" s="32">
        <f t="shared" si="2"/>
        <v>0</v>
      </c>
    </row>
    <row r="75" spans="1:9" s="39" customFormat="1" ht="14.4">
      <c r="A75" s="34"/>
      <c r="B75" s="35"/>
      <c r="C75" s="36" t="s">
        <v>39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8">
        <f t="shared" si="2"/>
        <v>0</v>
      </c>
    </row>
    <row r="76" spans="1:9" s="39" customFormat="1" ht="27.6">
      <c r="A76" s="34"/>
      <c r="B76" s="35"/>
      <c r="C76" s="36" t="s">
        <v>40</v>
      </c>
      <c r="D76" s="37">
        <v>3381555775</v>
      </c>
      <c r="E76" s="37">
        <v>-147733712.30000001</v>
      </c>
      <c r="F76" s="37">
        <v>3233822062.6999998</v>
      </c>
      <c r="G76" s="37">
        <v>3233822062.6999998</v>
      </c>
      <c r="H76" s="37">
        <v>3233822062.6999998</v>
      </c>
      <c r="I76" s="38">
        <f t="shared" si="2"/>
        <v>0</v>
      </c>
    </row>
    <row r="77" spans="1:9" s="39" customFormat="1" ht="14.4">
      <c r="A77" s="34"/>
      <c r="B77" s="35"/>
      <c r="C77" s="36" t="s">
        <v>41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8">
        <f t="shared" ref="I77:I79" si="12">F77-G77</f>
        <v>0</v>
      </c>
    </row>
    <row r="78" spans="1:9" s="39" customFormat="1" ht="14.4">
      <c r="A78" s="34"/>
      <c r="B78" s="35"/>
      <c r="C78" s="36" t="s">
        <v>42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8">
        <f t="shared" si="12"/>
        <v>0</v>
      </c>
    </row>
    <row r="79" spans="1:9" s="33" customFormat="1" ht="19.95" customHeight="1">
      <c r="A79" s="45"/>
      <c r="B79" s="45"/>
      <c r="C79" s="46" t="s">
        <v>44</v>
      </c>
      <c r="D79" s="47">
        <f t="shared" ref="D79:H79" si="13">D12+D46</f>
        <v>51473800044</v>
      </c>
      <c r="E79" s="47">
        <f t="shared" si="13"/>
        <v>1921487041.0700026</v>
      </c>
      <c r="F79" s="47">
        <f t="shared" si="13"/>
        <v>53395287085.070007</v>
      </c>
      <c r="G79" s="47">
        <f t="shared" si="13"/>
        <v>51379051305.169998</v>
      </c>
      <c r="H79" s="47">
        <f t="shared" si="13"/>
        <v>50401598590.910004</v>
      </c>
      <c r="I79" s="48">
        <f t="shared" si="12"/>
        <v>2016235779.9000092</v>
      </c>
    </row>
    <row r="80" spans="1:9" ht="14.4">
      <c r="A80" s="49"/>
      <c r="B80" s="49"/>
      <c r="C80" s="50"/>
      <c r="D80" s="50"/>
      <c r="E80" s="50"/>
      <c r="F80" s="50"/>
      <c r="G80" s="50"/>
      <c r="H80" s="50"/>
      <c r="I80" s="50"/>
    </row>
    <row r="81" spans="1:9" ht="14.4">
      <c r="A81" s="49"/>
      <c r="B81" s="51"/>
      <c r="C81" s="52"/>
    </row>
    <row r="82" spans="1:9" ht="14.4">
      <c r="A82" s="49"/>
      <c r="B82" s="51"/>
      <c r="D82" s="55"/>
      <c r="E82" s="55"/>
      <c r="F82" s="55"/>
      <c r="G82" s="55"/>
      <c r="H82" s="55"/>
      <c r="I82" s="55"/>
    </row>
    <row r="83" spans="1:9">
      <c r="A83" s="49"/>
      <c r="B83" s="49"/>
      <c r="C83" s="56"/>
      <c r="D83" s="57"/>
      <c r="E83" s="57"/>
      <c r="F83" s="57"/>
      <c r="G83" s="57"/>
      <c r="H83" s="57"/>
      <c r="I83" s="57"/>
    </row>
    <row r="85" spans="1:9" ht="22.8">
      <c r="C85" s="58"/>
    </row>
    <row r="91" spans="1:9">
      <c r="I91" s="53" t="s">
        <v>45</v>
      </c>
    </row>
  </sheetData>
  <mergeCells count="6">
    <mergeCell ref="C6:I6"/>
    <mergeCell ref="C7:I7"/>
    <mergeCell ref="C8:I8"/>
    <mergeCell ref="C9:I9"/>
    <mergeCell ref="C10:I10"/>
    <mergeCell ref="C80:I80"/>
  </mergeCells>
  <printOptions horizontalCentered="1"/>
  <pageMargins left="0" right="0" top="0.43307086614173229" bottom="0.47244094488188981" header="0.27559055118110237" footer="0.23622047244094491"/>
  <pageSetup scale="65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FUNCIONAL LDF</vt:lpstr>
      <vt:lpstr>'FUNCIONAL LDF'!Área_de_impresión</vt:lpstr>
      <vt:lpstr>'FUNCIONAL LDF'!Títulos_a_imprimir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2026-01-12T22:34:00Z</cp:lastPrinted>
  <dcterms:created xsi:type="dcterms:W3CDTF">2026-01-12T22:31:06Z</dcterms:created>
  <dcterms:modified xsi:type="dcterms:W3CDTF">2026-01-12T22:35:27Z</dcterms:modified>
</cp:coreProperties>
</file>